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11865"/>
  </bookViews>
  <sheets>
    <sheet name="Пр (МБТ) плановый" sheetId="2" r:id="rId1"/>
  </sheets>
  <definedNames>
    <definedName name="_xlnm.Print_Titles" localSheetId="0">'Пр (МБТ) плановый'!$B:$B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1" i="2" l="1"/>
  <c r="M31" i="2"/>
  <c r="N31" i="2"/>
  <c r="O31" i="2"/>
  <c r="P31" i="2"/>
  <c r="R31" i="2"/>
  <c r="S31" i="2"/>
  <c r="U31" i="2"/>
  <c r="V31" i="2"/>
  <c r="X31" i="2"/>
  <c r="Y31" i="2"/>
  <c r="AA31" i="2"/>
  <c r="AB31" i="2"/>
  <c r="K31" i="2"/>
  <c r="AG9" i="2" l="1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8" i="2"/>
  <c r="Z30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8" i="2"/>
  <c r="W30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8" i="2"/>
  <c r="W31" i="2" l="1"/>
  <c r="AD31" i="2"/>
  <c r="Z31" i="2"/>
  <c r="AG31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8" i="2"/>
  <c r="T31" i="2" l="1"/>
  <c r="Q31" i="2"/>
  <c r="AC9" i="2"/>
  <c r="AF9" i="2"/>
  <c r="AH9" i="2" s="1"/>
  <c r="AC10" i="2"/>
  <c r="AF10" i="2"/>
  <c r="AH10" i="2" s="1"/>
  <c r="AC11" i="2"/>
  <c r="AF11" i="2"/>
  <c r="AH11" i="2" s="1"/>
  <c r="AC12" i="2"/>
  <c r="AF12" i="2"/>
  <c r="AH12" i="2" s="1"/>
  <c r="AC13" i="2"/>
  <c r="AF13" i="2"/>
  <c r="AH13" i="2" s="1"/>
  <c r="AC14" i="2"/>
  <c r="AF14" i="2"/>
  <c r="AH14" i="2" s="1"/>
  <c r="AC15" i="2"/>
  <c r="AF15" i="2"/>
  <c r="AH15" i="2" s="1"/>
  <c r="AC16" i="2"/>
  <c r="AF16" i="2"/>
  <c r="AH16" i="2" s="1"/>
  <c r="AC17" i="2"/>
  <c r="AF17" i="2"/>
  <c r="AH17" i="2" s="1"/>
  <c r="AC18" i="2"/>
  <c r="AF18" i="2"/>
  <c r="AH18" i="2" s="1"/>
  <c r="AC19" i="2"/>
  <c r="AF19" i="2"/>
  <c r="AH19" i="2" s="1"/>
  <c r="AC20" i="2"/>
  <c r="AF20" i="2"/>
  <c r="AH20" i="2" s="1"/>
  <c r="AC21" i="2"/>
  <c r="AF21" i="2"/>
  <c r="AH21" i="2" s="1"/>
  <c r="AC22" i="2"/>
  <c r="AF22" i="2"/>
  <c r="AH22" i="2" s="1"/>
  <c r="AC23" i="2"/>
  <c r="AF23" i="2"/>
  <c r="AH23" i="2" s="1"/>
  <c r="AC24" i="2"/>
  <c r="AF24" i="2"/>
  <c r="AH24" i="2" s="1"/>
  <c r="AC25" i="2"/>
  <c r="AF25" i="2"/>
  <c r="AH25" i="2" s="1"/>
  <c r="AC26" i="2"/>
  <c r="AF26" i="2"/>
  <c r="AH26" i="2" s="1"/>
  <c r="AC27" i="2"/>
  <c r="AF27" i="2"/>
  <c r="AH27" i="2" s="1"/>
  <c r="AC28" i="2"/>
  <c r="AF28" i="2"/>
  <c r="AH28" i="2" s="1"/>
  <c r="AC29" i="2"/>
  <c r="AF29" i="2"/>
  <c r="AH29" i="2" s="1"/>
  <c r="AF8" i="2"/>
  <c r="AC8" i="2"/>
  <c r="AE27" i="2" l="1"/>
  <c r="AE25" i="2"/>
  <c r="AE21" i="2"/>
  <c r="AE19" i="2"/>
  <c r="AE15" i="2"/>
  <c r="AE11" i="2"/>
  <c r="AE9" i="2"/>
  <c r="AE8" i="2"/>
  <c r="AE29" i="2"/>
  <c r="AE23" i="2"/>
  <c r="AE13" i="2"/>
  <c r="AH8" i="2"/>
  <c r="AE28" i="2"/>
  <c r="AE26" i="2"/>
  <c r="AE24" i="2"/>
  <c r="AE22" i="2"/>
  <c r="AE20" i="2"/>
  <c r="AE18" i="2"/>
  <c r="AE16" i="2"/>
  <c r="AE14" i="2"/>
  <c r="AE12" i="2"/>
  <c r="AE10" i="2"/>
  <c r="AE17" i="2"/>
  <c r="AF30" i="2"/>
  <c r="AH30" i="2" s="1"/>
  <c r="AC30" i="2"/>
  <c r="AC31" i="2" s="1"/>
  <c r="AF31" i="2" l="1"/>
  <c r="AH31" i="2"/>
  <c r="AE30" i="2"/>
  <c r="AE31" i="2" s="1"/>
</calcChain>
</file>

<file path=xl/sharedStrings.xml><?xml version="1.0" encoding="utf-8"?>
<sst xmlns="http://schemas.openxmlformats.org/spreadsheetml/2006/main" count="61" uniqueCount="39">
  <si>
    <t xml:space="preserve"> </t>
  </si>
  <si>
    <t>Всего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</si>
  <si>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</si>
  <si>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</si>
  <si>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</si>
  <si>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</si>
  <si>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</si>
  <si>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</si>
  <si>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</si>
  <si>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</si>
  <si>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</si>
  <si>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</si>
  <si>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</si>
  <si>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</si>
  <si>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</si>
  <si>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</si>
  <si>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</si>
  <si>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</si>
  <si>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</si>
  <si>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</si>
  <si>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</si>
  <si>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</si>
  <si>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</si>
  <si>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</si>
  <si>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Итого</t>
  </si>
  <si>
    <t>Иные виды трансфертов бюджетам муниципальных районов и городских округов</t>
  </si>
  <si>
    <t>Субсидии бюджетам муниципальных районов и городских округов</t>
  </si>
  <si>
    <t>Субвенции бюджетам муниципальных районов и городских округов</t>
  </si>
  <si>
    <t>Дотации из регионального фонда финансовой поддержки  поселений</t>
  </si>
  <si>
    <t>Дотации из регионального фонда финансовой поддержки муниципальных районов (городских округов)</t>
  </si>
  <si>
    <t>Наименование муниципального района (городского округа)</t>
  </si>
  <si>
    <t>Нераспределенный резерв</t>
  </si>
  <si>
    <t>тыс. рублей</t>
  </si>
  <si>
    <t>Изменения</t>
  </si>
  <si>
    <t>Уточненный план на 2019 год с учетом изменений</t>
  </si>
  <si>
    <t>Изменение распределения межбюджетных трансфертов бюджетам муниципальных районов и городских округов Ханты-Мансийского автономного округа - Югры  на плановый период 2019 и 2020 годов</t>
  </si>
  <si>
    <t>Уточненный план на 2020 год с учетом изменений</t>
  </si>
  <si>
    <t>Приложение 7 к пояснительной записке</t>
  </si>
  <si>
    <t>Утверждено законом о б-те от 29.06.2018 № 49-оз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</si>
</sst>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* #,##0.0;* \-#,##0.0"/>
    <numFmt numFmtId="165" formatCode="000"/>
    <numFmt numFmtId="166" formatCode="0.0"/>
    <numFmt numFmtId="167" formatCode="#,##0.00;[Red]\-#,##0.00;0.00"/>
    <numFmt numFmtId="168" formatCode="00\.00\.00"/>
    <numFmt numFmtId="169" formatCode="* #,##0.0;* \-#,##0.0;* &quot;-&quot;??;@"/>
    <numFmt numFmtId="170" formatCode="* #,##0.00;* \-#,##0.00;* &quot;-&quot;??;@"/>
    <numFmt numFmtId="171" formatCode="_-* #,##0.0\ _₽_-;\-* #,##0.0\ _₽_-;_-* &quot;-&quot;?\ _₽_-;_-@_-"/>
    <numFmt numFmtId="172" formatCode="#,##0.0;[Red]\-#,##0.0"/>
    <numFmt numFmtId="173" formatCode="#,##0.0;\-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70" fontId="4" fillId="0" borderId="0" applyFont="0" applyFill="0" applyBorder="0" applyAlignment="0" applyProtection="0"/>
    <xf numFmtId="0" fontId="1" fillId="0" borderId="0"/>
    <xf numFmtId="0" fontId="6" fillId="0" borderId="0"/>
  </cellStyleXfs>
  <cellXfs count="49">
    <xf numFmtId="0" fontId="0" fillId="0" borderId="0" xfId="0"/>
    <xf numFmtId="0" fontId="1" fillId="0" borderId="0" xfId="1"/>
    <xf numFmtId="0" fontId="1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5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Alignment="1" applyProtection="1">
      <protection hidden="1"/>
    </xf>
    <xf numFmtId="0" fontId="5" fillId="0" borderId="0" xfId="1" applyFont="1" applyProtection="1">
      <protection hidden="1"/>
    </xf>
    <xf numFmtId="172" fontId="5" fillId="0" borderId="3" xfId="4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alignment horizontal="right"/>
      <protection hidden="1"/>
    </xf>
    <xf numFmtId="172" fontId="5" fillId="0" borderId="3" xfId="4" applyNumberFormat="1" applyFont="1" applyFill="1" applyBorder="1" applyAlignment="1" applyProtection="1">
      <alignment horizontal="right"/>
      <protection hidden="1"/>
    </xf>
    <xf numFmtId="0" fontId="9" fillId="0" borderId="0" xfId="1" applyFont="1"/>
    <xf numFmtId="0" fontId="5" fillId="0" borderId="0" xfId="1" applyFont="1" applyFill="1" applyProtection="1">
      <protection hidden="1"/>
    </xf>
    <xf numFmtId="0" fontId="9" fillId="0" borderId="0" xfId="1" applyFont="1" applyFill="1"/>
    <xf numFmtId="0" fontId="5" fillId="0" borderId="1" xfId="1" applyFont="1" applyFill="1" applyBorder="1" applyAlignment="1" applyProtection="1">
      <alignment vertical="center" wrapText="1"/>
      <protection hidden="1"/>
    </xf>
    <xf numFmtId="169" fontId="5" fillId="0" borderId="0" xfId="1" applyNumberFormat="1" applyFont="1" applyFill="1" applyAlignment="1" applyProtection="1">
      <protection hidden="1"/>
    </xf>
    <xf numFmtId="169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protection hidden="1"/>
    </xf>
    <xf numFmtId="168" fontId="5" fillId="0" borderId="1" xfId="1" applyNumberFormat="1" applyFont="1" applyFill="1" applyBorder="1" applyAlignment="1" applyProtection="1">
      <alignment horizontal="right"/>
      <protection hidden="1"/>
    </xf>
    <xf numFmtId="165" fontId="5" fillId="0" borderId="1" xfId="1" applyNumberFormat="1" applyFont="1" applyFill="1" applyBorder="1" applyAlignment="1" applyProtection="1">
      <alignment horizontal="right"/>
      <protection hidden="1"/>
    </xf>
    <xf numFmtId="167" fontId="5" fillId="0" borderId="1" xfId="1" applyNumberFormat="1" applyFont="1" applyFill="1" applyBorder="1" applyAlignment="1" applyProtection="1">
      <alignment horizontal="right"/>
      <protection hidden="1"/>
    </xf>
    <xf numFmtId="164" fontId="5" fillId="0" borderId="1" xfId="1" applyNumberFormat="1" applyFont="1" applyFill="1" applyBorder="1" applyAlignment="1" applyProtection="1">
      <alignment horizontal="right"/>
      <protection hidden="1"/>
    </xf>
    <xf numFmtId="165" fontId="8" fillId="0" borderId="1" xfId="1" applyNumberFormat="1" applyFont="1" applyFill="1" applyBorder="1" applyAlignment="1" applyProtection="1">
      <alignment horizontal="right"/>
      <protection hidden="1"/>
    </xf>
    <xf numFmtId="0" fontId="10" fillId="0" borderId="0" xfId="1" applyFont="1" applyFill="1"/>
    <xf numFmtId="168" fontId="5" fillId="0" borderId="1" xfId="1" applyNumberFormat="1" applyFont="1" applyFill="1" applyBorder="1" applyAlignment="1" applyProtection="1">
      <alignment horizontal="left" wrapText="1"/>
      <protection hidden="1"/>
    </xf>
    <xf numFmtId="0" fontId="8" fillId="0" borderId="0" xfId="1" applyNumberFormat="1" applyFont="1" applyFill="1" applyAlignment="1" applyProtection="1">
      <protection hidden="1"/>
    </xf>
    <xf numFmtId="166" fontId="8" fillId="0" borderId="1" xfId="1" applyNumberFormat="1" applyFont="1" applyFill="1" applyBorder="1" applyAlignment="1" applyProtection="1">
      <alignment horizontal="left"/>
      <protection hidden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0" fontId="9" fillId="0" borderId="0" xfId="1" applyFont="1" applyFill="1" applyProtection="1">
      <protection hidden="1"/>
    </xf>
    <xf numFmtId="171" fontId="9" fillId="0" borderId="0" xfId="1" applyNumberFormat="1" applyFont="1" applyFill="1" applyBorder="1"/>
    <xf numFmtId="172" fontId="8" fillId="0" borderId="0" xfId="4" applyNumberFormat="1" applyFont="1" applyFill="1" applyBorder="1" applyAlignment="1" applyProtection="1">
      <alignment horizontal="right" wrapText="1"/>
      <protection hidden="1"/>
    </xf>
    <xf numFmtId="171" fontId="1" fillId="0" borderId="0" xfId="1" applyNumberFormat="1"/>
    <xf numFmtId="0" fontId="3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171" fontId="1" fillId="0" borderId="0" xfId="1" applyNumberFormat="1" applyFill="1"/>
    <xf numFmtId="0" fontId="1" fillId="0" borderId="0" xfId="1" applyFill="1"/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0" xfId="1" applyNumberFormat="1" applyFont="1" applyFill="1"/>
    <xf numFmtId="172" fontId="5" fillId="0" borderId="1" xfId="4" applyNumberFormat="1" applyFont="1" applyFill="1" applyBorder="1" applyAlignment="1" applyProtection="1">
      <protection hidden="1"/>
    </xf>
    <xf numFmtId="173" fontId="5" fillId="0" borderId="1" xfId="4" applyNumberFormat="1" applyFont="1" applyFill="1" applyBorder="1" applyAlignment="1" applyProtection="1">
      <protection hidden="1"/>
    </xf>
    <xf numFmtId="172" fontId="5" fillId="0" borderId="1" xfId="4" applyNumberFormat="1" applyFont="1" applyFill="1" applyBorder="1" applyAlignment="1" applyProtection="1">
      <alignment horizontal="right"/>
      <protection hidden="1"/>
    </xf>
    <xf numFmtId="0" fontId="2" fillId="0" borderId="0" xfId="2" applyNumberFormat="1" applyFont="1" applyFill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8" fontId="5" fillId="0" borderId="1" xfId="1" applyNumberFormat="1" applyFont="1" applyFill="1" applyBorder="1" applyAlignment="1" applyProtection="1">
      <alignment horizontal="left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6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"/>
  <sheetViews>
    <sheetView showGridLines="0" tabSelected="1" workbookViewId="0">
      <selection activeCell="V7" sqref="V7"/>
    </sheetView>
  </sheetViews>
  <sheetFormatPr defaultColWidth="9.140625" defaultRowHeight="12.75" x14ac:dyDescent="0.2"/>
  <cols>
    <col min="1" max="1" width="1.42578125" style="1" customWidth="1"/>
    <col min="2" max="2" width="20.42578125" style="1" customWidth="1"/>
    <col min="3" max="10" width="0" style="1" hidden="1" customWidth="1"/>
    <col min="11" max="11" width="13.28515625" style="1" customWidth="1"/>
    <col min="12" max="12" width="12.42578125" style="1" customWidth="1"/>
    <col min="13" max="13" width="12.140625" style="1" customWidth="1"/>
    <col min="14" max="14" width="12" style="1" customWidth="1"/>
    <col min="15" max="15" width="12.42578125" style="1" customWidth="1"/>
    <col min="16" max="16" width="10.7109375" style="1" hidden="1" customWidth="1"/>
    <col min="17" max="17" width="11.7109375" style="1" hidden="1" customWidth="1"/>
    <col min="18" max="18" width="12.140625" style="1" customWidth="1"/>
    <col min="19" max="19" width="10.140625" style="1" hidden="1" customWidth="1"/>
    <col min="20" max="20" width="11.7109375" style="1" hidden="1" customWidth="1"/>
    <col min="21" max="21" width="11.7109375" style="1" customWidth="1"/>
    <col min="22" max="22" width="12.85546875" style="12" customWidth="1"/>
    <col min="23" max="24" width="11.7109375" style="1" customWidth="1"/>
    <col min="25" max="25" width="11.7109375" style="37" customWidth="1"/>
    <col min="26" max="26" width="11.7109375" style="1" customWidth="1"/>
    <col min="27" max="27" width="13.28515625" style="1" customWidth="1"/>
    <col min="28" max="28" width="13.5703125" style="1" customWidth="1"/>
    <col min="29" max="29" width="11.7109375" style="1" customWidth="1"/>
    <col min="30" max="30" width="10.42578125" style="1" customWidth="1"/>
    <col min="31" max="31" width="11.7109375" style="1" customWidth="1"/>
    <col min="32" max="32" width="11.5703125" style="1" customWidth="1"/>
    <col min="33" max="33" width="10.5703125" style="1" customWidth="1"/>
    <col min="34" max="34" width="11.42578125" style="1" customWidth="1"/>
    <col min="35" max="241" width="9.140625" style="1" customWidth="1"/>
    <col min="242" max="16384" width="9.140625" style="1"/>
  </cols>
  <sheetData>
    <row r="1" spans="1:34" ht="12.75" customHeight="1" x14ac:dyDescent="0.2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3"/>
      <c r="N1" s="3"/>
      <c r="O1" s="4"/>
      <c r="P1" s="4"/>
      <c r="Q1" s="4"/>
      <c r="R1" s="4"/>
      <c r="S1" s="4"/>
      <c r="T1" s="4"/>
      <c r="U1" s="4"/>
      <c r="V1" s="8"/>
      <c r="W1" s="4"/>
      <c r="X1" s="4"/>
      <c r="Y1" s="35"/>
      <c r="Z1" s="43" t="s">
        <v>37</v>
      </c>
      <c r="AA1" s="43"/>
      <c r="AB1" s="43"/>
      <c r="AC1" s="7"/>
      <c r="AD1" s="7"/>
      <c r="AE1" s="7"/>
    </row>
    <row r="2" spans="1:34" ht="12.7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3"/>
      <c r="N2" s="3"/>
      <c r="O2" s="4"/>
      <c r="P2" s="4"/>
      <c r="Q2" s="4"/>
      <c r="R2" s="4"/>
      <c r="S2" s="4"/>
      <c r="T2" s="4"/>
      <c r="U2" s="4"/>
      <c r="V2" s="8"/>
      <c r="W2" s="4"/>
      <c r="X2" s="4"/>
      <c r="Y2" s="35"/>
      <c r="Z2" s="4"/>
      <c r="AA2" s="4"/>
      <c r="AB2" s="4"/>
      <c r="AC2" s="4"/>
      <c r="AD2" s="4"/>
      <c r="AE2" s="4"/>
      <c r="AF2" s="4"/>
      <c r="AG2" s="3"/>
      <c r="AH2" s="2" t="s">
        <v>0</v>
      </c>
    </row>
    <row r="3" spans="1:34" ht="32.25" customHeight="1" x14ac:dyDescent="0.2">
      <c r="A3" s="4"/>
      <c r="C3" s="34"/>
      <c r="D3" s="34"/>
      <c r="E3" s="34"/>
      <c r="F3" s="34"/>
      <c r="G3" s="34"/>
      <c r="H3" s="34"/>
      <c r="I3" s="34"/>
      <c r="J3" s="34"/>
      <c r="K3" s="47" t="s">
        <v>35</v>
      </c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34"/>
      <c r="AD3" s="34"/>
      <c r="AE3" s="34"/>
      <c r="AF3" s="34"/>
      <c r="AG3" s="3"/>
      <c r="AH3" s="2" t="s">
        <v>0</v>
      </c>
    </row>
    <row r="4" spans="1:34" ht="15.7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3"/>
      <c r="N4" s="3"/>
      <c r="O4" s="4"/>
      <c r="P4" s="4"/>
      <c r="Q4" s="4"/>
      <c r="R4" s="4"/>
      <c r="S4" s="4"/>
      <c r="T4" s="4"/>
      <c r="U4" s="4"/>
      <c r="V4" s="8"/>
      <c r="W4" s="4"/>
      <c r="X4" s="4"/>
      <c r="Y4" s="35"/>
      <c r="Z4" s="4"/>
      <c r="AA4" s="4"/>
      <c r="AB4" s="5" t="s">
        <v>32</v>
      </c>
      <c r="AC4" s="4"/>
      <c r="AD4" s="4"/>
      <c r="AE4" s="4"/>
      <c r="AG4" s="3"/>
      <c r="AH4" s="5" t="s">
        <v>32</v>
      </c>
    </row>
    <row r="5" spans="1:34" s="14" customFormat="1" ht="70.5" customHeight="1" x14ac:dyDescent="0.2">
      <c r="A5" s="13"/>
      <c r="B5" s="44" t="s">
        <v>30</v>
      </c>
      <c r="C5" s="15"/>
      <c r="D5" s="15"/>
      <c r="E5" s="15"/>
      <c r="F5" s="15"/>
      <c r="G5" s="15"/>
      <c r="H5" s="15"/>
      <c r="I5" s="15"/>
      <c r="J5" s="15"/>
      <c r="K5" s="46" t="s">
        <v>29</v>
      </c>
      <c r="L5" s="46"/>
      <c r="M5" s="46" t="s">
        <v>28</v>
      </c>
      <c r="N5" s="46"/>
      <c r="O5" s="44" t="s">
        <v>27</v>
      </c>
      <c r="P5" s="44"/>
      <c r="Q5" s="44"/>
      <c r="R5" s="44"/>
      <c r="S5" s="44"/>
      <c r="T5" s="44"/>
      <c r="U5" s="46" t="s">
        <v>26</v>
      </c>
      <c r="V5" s="46"/>
      <c r="W5" s="46"/>
      <c r="X5" s="46"/>
      <c r="Y5" s="46"/>
      <c r="Z5" s="46"/>
      <c r="AA5" s="46" t="s">
        <v>25</v>
      </c>
      <c r="AB5" s="46"/>
      <c r="AC5" s="46" t="s">
        <v>24</v>
      </c>
      <c r="AD5" s="46"/>
      <c r="AE5" s="46"/>
      <c r="AF5" s="46"/>
      <c r="AG5" s="46"/>
      <c r="AH5" s="46"/>
    </row>
    <row r="6" spans="1:34" s="14" customFormat="1" ht="23.25" customHeight="1" x14ac:dyDescent="0.2">
      <c r="A6" s="16"/>
      <c r="B6" s="44"/>
      <c r="C6" s="17"/>
      <c r="D6" s="17"/>
      <c r="E6" s="17"/>
      <c r="F6" s="17"/>
      <c r="G6" s="17"/>
      <c r="H6" s="17"/>
      <c r="I6" s="17"/>
      <c r="J6" s="17"/>
      <c r="K6" s="18">
        <v>2019</v>
      </c>
      <c r="L6" s="18">
        <v>2020</v>
      </c>
      <c r="M6" s="18">
        <v>2019</v>
      </c>
      <c r="N6" s="18">
        <v>2020</v>
      </c>
      <c r="O6" s="44">
        <v>2019</v>
      </c>
      <c r="P6" s="45"/>
      <c r="Q6" s="45"/>
      <c r="R6" s="44">
        <v>2020</v>
      </c>
      <c r="S6" s="45"/>
      <c r="T6" s="45"/>
      <c r="U6" s="44">
        <v>2019</v>
      </c>
      <c r="V6" s="44"/>
      <c r="W6" s="44"/>
      <c r="X6" s="44">
        <v>2020</v>
      </c>
      <c r="Y6" s="44"/>
      <c r="Z6" s="44"/>
      <c r="AA6" s="38">
        <v>2019</v>
      </c>
      <c r="AB6" s="38">
        <v>2020</v>
      </c>
      <c r="AC6" s="44">
        <v>2019</v>
      </c>
      <c r="AD6" s="45"/>
      <c r="AE6" s="45"/>
      <c r="AF6" s="44">
        <v>2020</v>
      </c>
      <c r="AG6" s="45"/>
      <c r="AH6" s="45"/>
    </row>
    <row r="7" spans="1:34" s="14" customFormat="1" ht="79.5" customHeight="1" x14ac:dyDescent="0.2">
      <c r="A7" s="16"/>
      <c r="B7" s="44"/>
      <c r="C7" s="17"/>
      <c r="D7" s="17"/>
      <c r="E7" s="17"/>
      <c r="F7" s="17"/>
      <c r="G7" s="17"/>
      <c r="H7" s="17"/>
      <c r="I7" s="17"/>
      <c r="J7" s="17"/>
      <c r="K7" s="38" t="s">
        <v>38</v>
      </c>
      <c r="L7" s="38" t="s">
        <v>38</v>
      </c>
      <c r="M7" s="38" t="s">
        <v>38</v>
      </c>
      <c r="N7" s="38" t="s">
        <v>38</v>
      </c>
      <c r="O7" s="38" t="s">
        <v>38</v>
      </c>
      <c r="P7" s="6" t="s">
        <v>33</v>
      </c>
      <c r="Q7" s="6" t="s">
        <v>34</v>
      </c>
      <c r="R7" s="38" t="s">
        <v>38</v>
      </c>
      <c r="S7" s="6" t="s">
        <v>33</v>
      </c>
      <c r="T7" s="6" t="s">
        <v>36</v>
      </c>
      <c r="U7" s="38" t="s">
        <v>38</v>
      </c>
      <c r="V7" s="6" t="s">
        <v>33</v>
      </c>
      <c r="W7" s="6" t="s">
        <v>34</v>
      </c>
      <c r="X7" s="38" t="s">
        <v>38</v>
      </c>
      <c r="Y7" s="6" t="s">
        <v>33</v>
      </c>
      <c r="Z7" s="6" t="s">
        <v>36</v>
      </c>
      <c r="AA7" s="38" t="s">
        <v>38</v>
      </c>
      <c r="AB7" s="38" t="s">
        <v>38</v>
      </c>
      <c r="AC7" s="38" t="s">
        <v>38</v>
      </c>
      <c r="AD7" s="6" t="s">
        <v>33</v>
      </c>
      <c r="AE7" s="6" t="s">
        <v>34</v>
      </c>
      <c r="AF7" s="38" t="s">
        <v>38</v>
      </c>
      <c r="AG7" s="6" t="s">
        <v>33</v>
      </c>
      <c r="AH7" s="6" t="s">
        <v>36</v>
      </c>
    </row>
    <row r="8" spans="1:34" s="14" customFormat="1" ht="13.5" customHeight="1" x14ac:dyDescent="0.2">
      <c r="A8" s="19"/>
      <c r="B8" s="48" t="s">
        <v>23</v>
      </c>
      <c r="C8" s="48"/>
      <c r="D8" s="48"/>
      <c r="E8" s="48"/>
      <c r="F8" s="48"/>
      <c r="G8" s="20">
        <v>20100</v>
      </c>
      <c r="H8" s="21">
        <v>3605785.0999999996</v>
      </c>
      <c r="I8" s="21">
        <v>3459332.5</v>
      </c>
      <c r="J8" s="22"/>
      <c r="K8" s="11">
        <v>503502.1</v>
      </c>
      <c r="L8" s="11">
        <v>503502.1</v>
      </c>
      <c r="M8" s="9">
        <v>219724.5</v>
      </c>
      <c r="N8" s="9">
        <v>219724.5</v>
      </c>
      <c r="O8" s="9">
        <v>2764046.9</v>
      </c>
      <c r="P8" s="23"/>
      <c r="Q8" s="23">
        <f t="shared" ref="Q8:Q29" si="0">O8+P8</f>
        <v>2764046.9</v>
      </c>
      <c r="R8" s="9">
        <v>2745098</v>
      </c>
      <c r="S8" s="23"/>
      <c r="T8" s="23">
        <f>R8+S8</f>
        <v>2745098</v>
      </c>
      <c r="U8" s="40">
        <v>471851.9</v>
      </c>
      <c r="V8" s="40"/>
      <c r="W8" s="40">
        <f>U8+V8</f>
        <v>471851.9</v>
      </c>
      <c r="X8" s="40">
        <v>469904.20000000007</v>
      </c>
      <c r="Y8" s="40"/>
      <c r="Z8" s="40">
        <f>X8+Y8</f>
        <v>469904.20000000007</v>
      </c>
      <c r="AA8" s="40">
        <v>36691.699999999997</v>
      </c>
      <c r="AB8" s="40">
        <v>36691.699999999997</v>
      </c>
      <c r="AC8" s="23">
        <f t="shared" ref="AC8:AC29" si="1">K8+M8+O8+U8+AA8</f>
        <v>3995817.1</v>
      </c>
      <c r="AD8" s="23">
        <f>P8+V8</f>
        <v>0</v>
      </c>
      <c r="AE8" s="23">
        <f>AC8+AD8</f>
        <v>3995817.1</v>
      </c>
      <c r="AF8" s="23">
        <f>L8+N8+R8+X8+AB8</f>
        <v>3974920.5000000005</v>
      </c>
      <c r="AG8" s="23">
        <f>S8+Y8</f>
        <v>0</v>
      </c>
      <c r="AH8" s="23">
        <f>AF8+AG8</f>
        <v>3974920.5000000005</v>
      </c>
    </row>
    <row r="9" spans="1:34" s="14" customFormat="1" ht="13.5" customHeight="1" x14ac:dyDescent="0.2">
      <c r="A9" s="19"/>
      <c r="B9" s="48" t="s">
        <v>22</v>
      </c>
      <c r="C9" s="48"/>
      <c r="D9" s="48"/>
      <c r="E9" s="48"/>
      <c r="F9" s="48"/>
      <c r="G9" s="20">
        <v>20200</v>
      </c>
      <c r="H9" s="21">
        <v>10283877.400000002</v>
      </c>
      <c r="I9" s="21">
        <v>9830219.6999999993</v>
      </c>
      <c r="J9" s="22"/>
      <c r="K9" s="11">
        <v>49559.199999999997</v>
      </c>
      <c r="L9" s="11">
        <v>49559.199999999997</v>
      </c>
      <c r="M9" s="9">
        <v>288894.09999999998</v>
      </c>
      <c r="N9" s="9">
        <v>288894.09999999998</v>
      </c>
      <c r="O9" s="9">
        <v>9602288.9000000004</v>
      </c>
      <c r="P9" s="23"/>
      <c r="Q9" s="23">
        <f t="shared" si="0"/>
        <v>9602288.9000000004</v>
      </c>
      <c r="R9" s="9">
        <v>9558314.4000000004</v>
      </c>
      <c r="S9" s="23"/>
      <c r="T9" s="23">
        <f t="shared" ref="T9:T29" si="2">R9+S9</f>
        <v>9558314.4000000004</v>
      </c>
      <c r="U9" s="40">
        <v>2603139.9</v>
      </c>
      <c r="V9" s="40"/>
      <c r="W9" s="40">
        <f t="shared" ref="W9:W29" si="3">U9+V9</f>
        <v>2603139.9</v>
      </c>
      <c r="X9" s="40">
        <v>4161072.7</v>
      </c>
      <c r="Y9" s="40"/>
      <c r="Z9" s="40">
        <f t="shared" ref="Z9:Z29" si="4">X9+Y9</f>
        <v>4161072.7</v>
      </c>
      <c r="AA9" s="40">
        <v>97571.199999999997</v>
      </c>
      <c r="AB9" s="40">
        <v>97825.8</v>
      </c>
      <c r="AC9" s="23">
        <f t="shared" si="1"/>
        <v>12641453.300000001</v>
      </c>
      <c r="AD9" s="23">
        <f t="shared" ref="AD9:AD29" si="5">P9+V9</f>
        <v>0</v>
      </c>
      <c r="AE9" s="23">
        <f t="shared" ref="AE9:AE30" si="6">AC9+AD9</f>
        <v>12641453.300000001</v>
      </c>
      <c r="AF9" s="23">
        <f t="shared" ref="AF9:AF30" si="7">L9+N9+R9+X9+AB9</f>
        <v>14155666.200000003</v>
      </c>
      <c r="AG9" s="23">
        <f t="shared" ref="AG9:AG29" si="8">S9+Y9</f>
        <v>0</v>
      </c>
      <c r="AH9" s="23">
        <f t="shared" ref="AH9:AH30" si="9">AF9+AG9</f>
        <v>14155666.200000003</v>
      </c>
    </row>
    <row r="10" spans="1:34" s="14" customFormat="1" ht="13.5" customHeight="1" x14ac:dyDescent="0.2">
      <c r="A10" s="19"/>
      <c r="B10" s="48" t="s">
        <v>21</v>
      </c>
      <c r="C10" s="48"/>
      <c r="D10" s="48"/>
      <c r="E10" s="48"/>
      <c r="F10" s="48"/>
      <c r="G10" s="20">
        <v>20300</v>
      </c>
      <c r="H10" s="21">
        <v>3353955.2999999993</v>
      </c>
      <c r="I10" s="21">
        <v>3247090.1999999997</v>
      </c>
      <c r="J10" s="22"/>
      <c r="K10" s="11"/>
      <c r="L10" s="11"/>
      <c r="M10" s="9"/>
      <c r="N10" s="9"/>
      <c r="O10" s="9">
        <v>2860765.9</v>
      </c>
      <c r="P10" s="23"/>
      <c r="Q10" s="23">
        <f t="shared" si="0"/>
        <v>2860765.9</v>
      </c>
      <c r="R10" s="9">
        <v>2831762.5</v>
      </c>
      <c r="S10" s="23"/>
      <c r="T10" s="23">
        <f t="shared" si="2"/>
        <v>2831762.5</v>
      </c>
      <c r="U10" s="40">
        <v>1517635.4</v>
      </c>
      <c r="V10" s="40"/>
      <c r="W10" s="40">
        <f t="shared" si="3"/>
        <v>1517635.4</v>
      </c>
      <c r="X10" s="40">
        <v>1527144.2</v>
      </c>
      <c r="Y10" s="40"/>
      <c r="Z10" s="40">
        <f t="shared" si="4"/>
        <v>1527144.2</v>
      </c>
      <c r="AA10" s="40">
        <v>36639.300000000003</v>
      </c>
      <c r="AB10" s="40">
        <v>36730</v>
      </c>
      <c r="AC10" s="23">
        <f t="shared" si="1"/>
        <v>4415040.5999999996</v>
      </c>
      <c r="AD10" s="23">
        <f t="shared" si="5"/>
        <v>0</v>
      </c>
      <c r="AE10" s="23">
        <f t="shared" si="6"/>
        <v>4415040.5999999996</v>
      </c>
      <c r="AF10" s="23">
        <f t="shared" si="7"/>
        <v>4395636.7</v>
      </c>
      <c r="AG10" s="23">
        <f t="shared" si="8"/>
        <v>0</v>
      </c>
      <c r="AH10" s="23">
        <f t="shared" si="9"/>
        <v>4395636.7</v>
      </c>
    </row>
    <row r="11" spans="1:34" s="14" customFormat="1" ht="13.5" customHeight="1" x14ac:dyDescent="0.2">
      <c r="A11" s="19"/>
      <c r="B11" s="48" t="s">
        <v>20</v>
      </c>
      <c r="C11" s="48"/>
      <c r="D11" s="48"/>
      <c r="E11" s="48"/>
      <c r="F11" s="48"/>
      <c r="G11" s="20">
        <v>20400</v>
      </c>
      <c r="H11" s="21">
        <v>7978070.3000000007</v>
      </c>
      <c r="I11" s="21">
        <v>7217389.7999999998</v>
      </c>
      <c r="J11" s="22"/>
      <c r="K11" s="11">
        <v>371654.9</v>
      </c>
      <c r="L11" s="11">
        <v>425713.8</v>
      </c>
      <c r="M11" s="9"/>
      <c r="N11" s="9"/>
      <c r="O11" s="9">
        <v>7127228.7999999998</v>
      </c>
      <c r="P11" s="23"/>
      <c r="Q11" s="23">
        <f t="shared" si="0"/>
        <v>7127228.7999999998</v>
      </c>
      <c r="R11" s="9">
        <v>7053062.7999999998</v>
      </c>
      <c r="S11" s="23"/>
      <c r="T11" s="23">
        <f t="shared" si="2"/>
        <v>7053062.7999999998</v>
      </c>
      <c r="U11" s="40">
        <v>1254826.3999999999</v>
      </c>
      <c r="V11" s="40"/>
      <c r="W11" s="40">
        <f t="shared" si="3"/>
        <v>1254826.3999999999</v>
      </c>
      <c r="X11" s="40">
        <v>1754888.5999999999</v>
      </c>
      <c r="Y11" s="40"/>
      <c r="Z11" s="40">
        <f t="shared" si="4"/>
        <v>1754888.5999999999</v>
      </c>
      <c r="AA11" s="40">
        <v>82824.2</v>
      </c>
      <c r="AB11" s="40">
        <v>82824.2</v>
      </c>
      <c r="AC11" s="23">
        <f t="shared" si="1"/>
        <v>8836534.2999999989</v>
      </c>
      <c r="AD11" s="23">
        <f t="shared" si="5"/>
        <v>0</v>
      </c>
      <c r="AE11" s="23">
        <f t="shared" si="6"/>
        <v>8836534.2999999989</v>
      </c>
      <c r="AF11" s="23">
        <f t="shared" si="7"/>
        <v>9316489.3999999985</v>
      </c>
      <c r="AG11" s="23">
        <f t="shared" si="8"/>
        <v>0</v>
      </c>
      <c r="AH11" s="23">
        <f t="shared" si="9"/>
        <v>9316489.3999999985</v>
      </c>
    </row>
    <row r="12" spans="1:34" s="14" customFormat="1" ht="13.5" customHeight="1" x14ac:dyDescent="0.2">
      <c r="A12" s="19"/>
      <c r="B12" s="48" t="s">
        <v>19</v>
      </c>
      <c r="C12" s="48"/>
      <c r="D12" s="48"/>
      <c r="E12" s="48"/>
      <c r="F12" s="48"/>
      <c r="G12" s="20">
        <v>20500</v>
      </c>
      <c r="H12" s="21">
        <v>2468316.1000000006</v>
      </c>
      <c r="I12" s="21">
        <v>2218822.7000000002</v>
      </c>
      <c r="J12" s="22"/>
      <c r="K12" s="11">
        <v>326446.40000000002</v>
      </c>
      <c r="L12" s="11">
        <v>326046.40000000002</v>
      </c>
      <c r="M12" s="9">
        <v>74845.100000000006</v>
      </c>
      <c r="N12" s="9">
        <v>74359.100000000006</v>
      </c>
      <c r="O12" s="9">
        <v>1660317.3</v>
      </c>
      <c r="P12" s="23"/>
      <c r="Q12" s="23">
        <f t="shared" si="0"/>
        <v>1660317.3</v>
      </c>
      <c r="R12" s="9">
        <v>1643992</v>
      </c>
      <c r="S12" s="23"/>
      <c r="T12" s="23">
        <f t="shared" si="2"/>
        <v>1643992</v>
      </c>
      <c r="U12" s="40">
        <v>162428.6</v>
      </c>
      <c r="V12" s="40"/>
      <c r="W12" s="40">
        <f t="shared" si="3"/>
        <v>162428.6</v>
      </c>
      <c r="X12" s="40">
        <v>167871.4</v>
      </c>
      <c r="Y12" s="40"/>
      <c r="Z12" s="40">
        <f t="shared" si="4"/>
        <v>167871.4</v>
      </c>
      <c r="AA12" s="40">
        <v>26438.799999999999</v>
      </c>
      <c r="AB12" s="40">
        <v>26514.1</v>
      </c>
      <c r="AC12" s="23">
        <f t="shared" si="1"/>
        <v>2250476.1999999997</v>
      </c>
      <c r="AD12" s="23">
        <f t="shared" si="5"/>
        <v>0</v>
      </c>
      <c r="AE12" s="23">
        <f t="shared" si="6"/>
        <v>2250476.1999999997</v>
      </c>
      <c r="AF12" s="23">
        <f t="shared" si="7"/>
        <v>2238783</v>
      </c>
      <c r="AG12" s="23">
        <f t="shared" si="8"/>
        <v>0</v>
      </c>
      <c r="AH12" s="23">
        <f t="shared" si="9"/>
        <v>2238783</v>
      </c>
    </row>
    <row r="13" spans="1:34" s="14" customFormat="1" ht="13.5" customHeight="1" x14ac:dyDescent="0.2">
      <c r="A13" s="19"/>
      <c r="B13" s="48" t="s">
        <v>18</v>
      </c>
      <c r="C13" s="48"/>
      <c r="D13" s="48"/>
      <c r="E13" s="48"/>
      <c r="F13" s="48"/>
      <c r="G13" s="20">
        <v>20600</v>
      </c>
      <c r="H13" s="21">
        <v>1714503.5999999996</v>
      </c>
      <c r="I13" s="21">
        <v>1649177.4000000004</v>
      </c>
      <c r="J13" s="22"/>
      <c r="K13" s="11">
        <v>382894.4</v>
      </c>
      <c r="L13" s="11">
        <v>382894.4</v>
      </c>
      <c r="M13" s="9">
        <v>67108.600000000006</v>
      </c>
      <c r="N13" s="9">
        <v>67108.600000000006</v>
      </c>
      <c r="O13" s="9">
        <v>1202882.5</v>
      </c>
      <c r="P13" s="23"/>
      <c r="Q13" s="23">
        <f t="shared" si="0"/>
        <v>1202882.5</v>
      </c>
      <c r="R13" s="9">
        <v>1206608.5</v>
      </c>
      <c r="S13" s="23"/>
      <c r="T13" s="23">
        <f t="shared" si="2"/>
        <v>1206608.5</v>
      </c>
      <c r="U13" s="40">
        <v>198320.4</v>
      </c>
      <c r="V13" s="40"/>
      <c r="W13" s="40">
        <f t="shared" si="3"/>
        <v>198320.4</v>
      </c>
      <c r="X13" s="40">
        <v>417095.3</v>
      </c>
      <c r="Y13" s="40"/>
      <c r="Z13" s="40">
        <f t="shared" si="4"/>
        <v>417095.3</v>
      </c>
      <c r="AA13" s="40">
        <v>19960.7</v>
      </c>
      <c r="AB13" s="40">
        <v>19960.7</v>
      </c>
      <c r="AC13" s="23">
        <f t="shared" si="1"/>
        <v>1871166.5999999999</v>
      </c>
      <c r="AD13" s="23">
        <f t="shared" si="5"/>
        <v>0</v>
      </c>
      <c r="AE13" s="23">
        <f t="shared" si="6"/>
        <v>1871166.5999999999</v>
      </c>
      <c r="AF13" s="23">
        <f t="shared" si="7"/>
        <v>2093667.5</v>
      </c>
      <c r="AG13" s="23">
        <f t="shared" si="8"/>
        <v>0</v>
      </c>
      <c r="AH13" s="23">
        <f t="shared" si="9"/>
        <v>2093667.5</v>
      </c>
    </row>
    <row r="14" spans="1:34" s="14" customFormat="1" ht="13.5" customHeight="1" x14ac:dyDescent="0.2">
      <c r="A14" s="19"/>
      <c r="B14" s="48" t="s">
        <v>17</v>
      </c>
      <c r="C14" s="48"/>
      <c r="D14" s="48"/>
      <c r="E14" s="48"/>
      <c r="F14" s="48"/>
      <c r="G14" s="20">
        <v>20700</v>
      </c>
      <c r="H14" s="21">
        <v>1802637.6999999997</v>
      </c>
      <c r="I14" s="21">
        <v>1730927.5999999999</v>
      </c>
      <c r="J14" s="22"/>
      <c r="K14" s="11"/>
      <c r="L14" s="11"/>
      <c r="M14" s="9"/>
      <c r="N14" s="9"/>
      <c r="O14" s="9">
        <v>1596791.5</v>
      </c>
      <c r="P14" s="23"/>
      <c r="Q14" s="23">
        <f t="shared" si="0"/>
        <v>1596791.5</v>
      </c>
      <c r="R14" s="9">
        <v>1581449.5</v>
      </c>
      <c r="S14" s="23"/>
      <c r="T14" s="23">
        <f t="shared" si="2"/>
        <v>1581449.5</v>
      </c>
      <c r="U14" s="40">
        <v>241168.80000000002</v>
      </c>
      <c r="V14" s="40"/>
      <c r="W14" s="40">
        <f t="shared" si="3"/>
        <v>241168.80000000002</v>
      </c>
      <c r="X14" s="40">
        <v>470633.9</v>
      </c>
      <c r="Y14" s="40"/>
      <c r="Z14" s="40">
        <f t="shared" si="4"/>
        <v>470633.9</v>
      </c>
      <c r="AA14" s="40">
        <v>34020.400000000001</v>
      </c>
      <c r="AB14" s="40">
        <v>34020.400000000001</v>
      </c>
      <c r="AC14" s="23">
        <f t="shared" si="1"/>
        <v>1871980.7</v>
      </c>
      <c r="AD14" s="23">
        <f t="shared" si="5"/>
        <v>0</v>
      </c>
      <c r="AE14" s="23">
        <f t="shared" si="6"/>
        <v>1871980.7</v>
      </c>
      <c r="AF14" s="23">
        <f t="shared" si="7"/>
        <v>2086103.7999999998</v>
      </c>
      <c r="AG14" s="23">
        <f t="shared" si="8"/>
        <v>0</v>
      </c>
      <c r="AH14" s="23">
        <f t="shared" si="9"/>
        <v>2086103.7999999998</v>
      </c>
    </row>
    <row r="15" spans="1:34" s="14" customFormat="1" ht="13.5" customHeight="1" x14ac:dyDescent="0.2">
      <c r="A15" s="19"/>
      <c r="B15" s="48" t="s">
        <v>16</v>
      </c>
      <c r="C15" s="48"/>
      <c r="D15" s="48"/>
      <c r="E15" s="48"/>
      <c r="F15" s="48"/>
      <c r="G15" s="20">
        <v>20800</v>
      </c>
      <c r="H15" s="21">
        <v>1723613.6999999997</v>
      </c>
      <c r="I15" s="21">
        <v>1671262.4999999995</v>
      </c>
      <c r="J15" s="22"/>
      <c r="K15" s="11">
        <v>497122.1</v>
      </c>
      <c r="L15" s="11">
        <v>497122.1</v>
      </c>
      <c r="M15" s="9"/>
      <c r="N15" s="9"/>
      <c r="O15" s="9">
        <v>1204394</v>
      </c>
      <c r="P15" s="23"/>
      <c r="Q15" s="23">
        <f t="shared" si="0"/>
        <v>1204394</v>
      </c>
      <c r="R15" s="9">
        <v>1218414.2</v>
      </c>
      <c r="S15" s="23"/>
      <c r="T15" s="23">
        <f t="shared" si="2"/>
        <v>1218414.2</v>
      </c>
      <c r="U15" s="40">
        <v>160706.79999999999</v>
      </c>
      <c r="V15" s="40"/>
      <c r="W15" s="40">
        <f t="shared" si="3"/>
        <v>160706.79999999999</v>
      </c>
      <c r="X15" s="40">
        <v>140269.1</v>
      </c>
      <c r="Y15" s="40"/>
      <c r="Z15" s="40">
        <f t="shared" si="4"/>
        <v>140269.1</v>
      </c>
      <c r="AA15" s="40">
        <v>20002.7</v>
      </c>
      <c r="AB15" s="40">
        <v>20002.7</v>
      </c>
      <c r="AC15" s="23">
        <f t="shared" si="1"/>
        <v>1882225.6</v>
      </c>
      <c r="AD15" s="23">
        <f t="shared" si="5"/>
        <v>0</v>
      </c>
      <c r="AE15" s="23">
        <f t="shared" si="6"/>
        <v>1882225.6</v>
      </c>
      <c r="AF15" s="23">
        <f t="shared" si="7"/>
        <v>1875808.0999999999</v>
      </c>
      <c r="AG15" s="23">
        <f t="shared" si="8"/>
        <v>0</v>
      </c>
      <c r="AH15" s="23">
        <f t="shared" si="9"/>
        <v>1875808.0999999999</v>
      </c>
    </row>
    <row r="16" spans="1:34" s="14" customFormat="1" ht="13.5" customHeight="1" x14ac:dyDescent="0.2">
      <c r="A16" s="19"/>
      <c r="B16" s="48" t="s">
        <v>15</v>
      </c>
      <c r="C16" s="48"/>
      <c r="D16" s="48"/>
      <c r="E16" s="48"/>
      <c r="F16" s="48"/>
      <c r="G16" s="20">
        <v>20900</v>
      </c>
      <c r="H16" s="21">
        <v>1429522.0999999999</v>
      </c>
      <c r="I16" s="21">
        <v>1380879.6</v>
      </c>
      <c r="J16" s="22"/>
      <c r="K16" s="11">
        <v>393582.2</v>
      </c>
      <c r="L16" s="11">
        <v>393582.2</v>
      </c>
      <c r="M16" s="9"/>
      <c r="N16" s="9"/>
      <c r="O16" s="9">
        <v>1018312</v>
      </c>
      <c r="P16" s="23"/>
      <c r="Q16" s="23">
        <f t="shared" si="0"/>
        <v>1018312</v>
      </c>
      <c r="R16" s="9">
        <v>1005916.6</v>
      </c>
      <c r="S16" s="23"/>
      <c r="T16" s="23">
        <f t="shared" si="2"/>
        <v>1005916.6</v>
      </c>
      <c r="U16" s="40">
        <v>192861.5</v>
      </c>
      <c r="V16" s="40"/>
      <c r="W16" s="40">
        <f t="shared" si="3"/>
        <v>192861.5</v>
      </c>
      <c r="X16" s="40">
        <v>109434.1</v>
      </c>
      <c r="Y16" s="40"/>
      <c r="Z16" s="40">
        <f t="shared" si="4"/>
        <v>109434.1</v>
      </c>
      <c r="AA16" s="40">
        <v>17565.8</v>
      </c>
      <c r="AB16" s="40">
        <v>17565.8</v>
      </c>
      <c r="AC16" s="23">
        <f t="shared" si="1"/>
        <v>1622321.5</v>
      </c>
      <c r="AD16" s="23">
        <f t="shared" si="5"/>
        <v>0</v>
      </c>
      <c r="AE16" s="23">
        <f t="shared" si="6"/>
        <v>1622321.5</v>
      </c>
      <c r="AF16" s="23">
        <f t="shared" si="7"/>
        <v>1526498.7000000002</v>
      </c>
      <c r="AG16" s="23">
        <f t="shared" si="8"/>
        <v>0</v>
      </c>
      <c r="AH16" s="23">
        <f t="shared" si="9"/>
        <v>1526498.7000000002</v>
      </c>
    </row>
    <row r="17" spans="1:34" s="14" customFormat="1" ht="13.5" customHeight="1" x14ac:dyDescent="0.2">
      <c r="A17" s="19"/>
      <c r="B17" s="48" t="s">
        <v>14</v>
      </c>
      <c r="C17" s="48"/>
      <c r="D17" s="48"/>
      <c r="E17" s="48"/>
      <c r="F17" s="48"/>
      <c r="G17" s="20">
        <v>21000</v>
      </c>
      <c r="H17" s="21">
        <v>2223747.4</v>
      </c>
      <c r="I17" s="21">
        <v>2114655.1999999997</v>
      </c>
      <c r="J17" s="22"/>
      <c r="K17" s="11"/>
      <c r="L17" s="11"/>
      <c r="M17" s="9"/>
      <c r="N17" s="9"/>
      <c r="O17" s="9">
        <v>1713587.0999999999</v>
      </c>
      <c r="P17" s="23"/>
      <c r="Q17" s="23">
        <f t="shared" si="0"/>
        <v>1713587.0999999999</v>
      </c>
      <c r="R17" s="9">
        <v>1712850.0999999999</v>
      </c>
      <c r="S17" s="23"/>
      <c r="T17" s="23">
        <f t="shared" si="2"/>
        <v>1712850.0999999999</v>
      </c>
      <c r="U17" s="40">
        <v>435303.6</v>
      </c>
      <c r="V17" s="40"/>
      <c r="W17" s="40">
        <f t="shared" si="3"/>
        <v>435303.6</v>
      </c>
      <c r="X17" s="40">
        <v>387344.6</v>
      </c>
      <c r="Y17" s="40"/>
      <c r="Z17" s="40">
        <f t="shared" si="4"/>
        <v>387344.6</v>
      </c>
      <c r="AA17" s="40">
        <v>24603</v>
      </c>
      <c r="AB17" s="40">
        <v>24594.6</v>
      </c>
      <c r="AC17" s="23">
        <f t="shared" si="1"/>
        <v>2173493.6999999997</v>
      </c>
      <c r="AD17" s="23">
        <f t="shared" si="5"/>
        <v>0</v>
      </c>
      <c r="AE17" s="23">
        <f t="shared" si="6"/>
        <v>2173493.6999999997</v>
      </c>
      <c r="AF17" s="23">
        <f t="shared" si="7"/>
        <v>2124789.2999999998</v>
      </c>
      <c r="AG17" s="23">
        <f t="shared" si="8"/>
        <v>0</v>
      </c>
      <c r="AH17" s="23">
        <f t="shared" si="9"/>
        <v>2124789.2999999998</v>
      </c>
    </row>
    <row r="18" spans="1:34" s="14" customFormat="1" ht="13.5" customHeight="1" x14ac:dyDescent="0.2">
      <c r="A18" s="19"/>
      <c r="B18" s="48" t="s">
        <v>13</v>
      </c>
      <c r="C18" s="48"/>
      <c r="D18" s="48"/>
      <c r="E18" s="48"/>
      <c r="F18" s="48"/>
      <c r="G18" s="20">
        <v>21100</v>
      </c>
      <c r="H18" s="21">
        <v>1564412.5999999999</v>
      </c>
      <c r="I18" s="21">
        <v>1439062.4</v>
      </c>
      <c r="J18" s="22"/>
      <c r="K18" s="11">
        <v>211570.8</v>
      </c>
      <c r="L18" s="11">
        <v>211570.8</v>
      </c>
      <c r="M18" s="9">
        <v>56845.5</v>
      </c>
      <c r="N18" s="9">
        <v>56845.5</v>
      </c>
      <c r="O18" s="9">
        <v>1230103.5</v>
      </c>
      <c r="P18" s="23"/>
      <c r="Q18" s="23">
        <f t="shared" si="0"/>
        <v>1230103.5</v>
      </c>
      <c r="R18" s="9">
        <v>1217770.5</v>
      </c>
      <c r="S18" s="23"/>
      <c r="T18" s="23">
        <f t="shared" si="2"/>
        <v>1217770.5</v>
      </c>
      <c r="U18" s="40">
        <v>495728.2</v>
      </c>
      <c r="V18" s="40"/>
      <c r="W18" s="40">
        <f t="shared" si="3"/>
        <v>495728.2</v>
      </c>
      <c r="X18" s="40">
        <v>534607.10000000009</v>
      </c>
      <c r="Y18" s="40"/>
      <c r="Z18" s="40">
        <f t="shared" si="4"/>
        <v>534607.10000000009</v>
      </c>
      <c r="AA18" s="40">
        <v>18793.7</v>
      </c>
      <c r="AB18" s="40">
        <v>18955.599999999999</v>
      </c>
      <c r="AC18" s="23">
        <f t="shared" si="1"/>
        <v>2013041.7</v>
      </c>
      <c r="AD18" s="23">
        <f t="shared" si="5"/>
        <v>0</v>
      </c>
      <c r="AE18" s="23">
        <f t="shared" si="6"/>
        <v>2013041.7</v>
      </c>
      <c r="AF18" s="23">
        <f t="shared" si="7"/>
        <v>2039749.5000000002</v>
      </c>
      <c r="AG18" s="23">
        <f t="shared" si="8"/>
        <v>0</v>
      </c>
      <c r="AH18" s="23">
        <f t="shared" si="9"/>
        <v>2039749.5000000002</v>
      </c>
    </row>
    <row r="19" spans="1:34" s="14" customFormat="1" ht="13.5" customHeight="1" x14ac:dyDescent="0.2">
      <c r="A19" s="19"/>
      <c r="B19" s="48" t="s">
        <v>12</v>
      </c>
      <c r="C19" s="48"/>
      <c r="D19" s="48"/>
      <c r="E19" s="48"/>
      <c r="F19" s="48"/>
      <c r="G19" s="20">
        <v>21200</v>
      </c>
      <c r="H19" s="21">
        <v>502958.10000000003</v>
      </c>
      <c r="I19" s="21">
        <v>483836.3</v>
      </c>
      <c r="J19" s="22"/>
      <c r="K19" s="11"/>
      <c r="L19" s="11"/>
      <c r="M19" s="9"/>
      <c r="N19" s="9"/>
      <c r="O19" s="9">
        <v>483504.1</v>
      </c>
      <c r="P19" s="23"/>
      <c r="Q19" s="23">
        <f t="shared" si="0"/>
        <v>483504.1</v>
      </c>
      <c r="R19" s="9">
        <v>483502.89999999997</v>
      </c>
      <c r="S19" s="23"/>
      <c r="T19" s="23">
        <f t="shared" si="2"/>
        <v>483502.89999999997</v>
      </c>
      <c r="U19" s="40">
        <v>63562.2</v>
      </c>
      <c r="V19" s="40"/>
      <c r="W19" s="40">
        <f t="shared" si="3"/>
        <v>63562.2</v>
      </c>
      <c r="X19" s="40">
        <v>61657.299999999996</v>
      </c>
      <c r="Y19" s="40"/>
      <c r="Z19" s="40">
        <f t="shared" si="4"/>
        <v>61657.299999999996</v>
      </c>
      <c r="AA19" s="40">
        <v>14705.3</v>
      </c>
      <c r="AB19" s="40">
        <v>14794.7</v>
      </c>
      <c r="AC19" s="23">
        <f t="shared" si="1"/>
        <v>561771.6</v>
      </c>
      <c r="AD19" s="23">
        <f t="shared" si="5"/>
        <v>0</v>
      </c>
      <c r="AE19" s="23">
        <f t="shared" si="6"/>
        <v>561771.6</v>
      </c>
      <c r="AF19" s="23">
        <f t="shared" si="7"/>
        <v>559954.89999999991</v>
      </c>
      <c r="AG19" s="23">
        <f t="shared" si="8"/>
        <v>0</v>
      </c>
      <c r="AH19" s="23">
        <f t="shared" si="9"/>
        <v>559954.89999999991</v>
      </c>
    </row>
    <row r="20" spans="1:34" s="14" customFormat="1" ht="13.5" customHeight="1" x14ac:dyDescent="0.2">
      <c r="A20" s="19"/>
      <c r="B20" s="48" t="s">
        <v>11</v>
      </c>
      <c r="C20" s="48"/>
      <c r="D20" s="48"/>
      <c r="E20" s="48"/>
      <c r="F20" s="48"/>
      <c r="G20" s="20">
        <v>21300</v>
      </c>
      <c r="H20" s="21">
        <v>1468670.7</v>
      </c>
      <c r="I20" s="21">
        <v>1236574.0999999999</v>
      </c>
      <c r="J20" s="22"/>
      <c r="K20" s="11"/>
      <c r="L20" s="11"/>
      <c r="M20" s="9">
        <v>64703.199999999997</v>
      </c>
      <c r="N20" s="9">
        <v>64703.199999999997</v>
      </c>
      <c r="O20" s="9">
        <v>1257974</v>
      </c>
      <c r="P20" s="23"/>
      <c r="Q20" s="23">
        <f t="shared" si="0"/>
        <v>1257974</v>
      </c>
      <c r="R20" s="9">
        <v>1258329.7</v>
      </c>
      <c r="S20" s="23"/>
      <c r="T20" s="23">
        <f t="shared" si="2"/>
        <v>1258329.7</v>
      </c>
      <c r="U20" s="40">
        <v>285051.89999999997</v>
      </c>
      <c r="V20" s="41"/>
      <c r="W20" s="40">
        <f t="shared" si="3"/>
        <v>285051.89999999997</v>
      </c>
      <c r="X20" s="40">
        <v>191333.8</v>
      </c>
      <c r="Y20" s="40"/>
      <c r="Z20" s="40">
        <f t="shared" si="4"/>
        <v>191333.8</v>
      </c>
      <c r="AA20" s="40">
        <v>22825.8</v>
      </c>
      <c r="AB20" s="40">
        <v>22855.200000000001</v>
      </c>
      <c r="AC20" s="23">
        <f t="shared" si="1"/>
        <v>1630554.9</v>
      </c>
      <c r="AD20" s="23">
        <f t="shared" si="5"/>
        <v>0</v>
      </c>
      <c r="AE20" s="23">
        <f t="shared" si="6"/>
        <v>1630554.9</v>
      </c>
      <c r="AF20" s="23">
        <f t="shared" si="7"/>
        <v>1537221.9</v>
      </c>
      <c r="AG20" s="23">
        <f t="shared" si="8"/>
        <v>0</v>
      </c>
      <c r="AH20" s="23">
        <f t="shared" si="9"/>
        <v>1537221.9</v>
      </c>
    </row>
    <row r="21" spans="1:34" s="14" customFormat="1" ht="13.5" customHeight="1" x14ac:dyDescent="0.2">
      <c r="A21" s="19"/>
      <c r="B21" s="48" t="s">
        <v>10</v>
      </c>
      <c r="C21" s="48"/>
      <c r="D21" s="48"/>
      <c r="E21" s="48"/>
      <c r="F21" s="48"/>
      <c r="G21" s="20">
        <v>21400</v>
      </c>
      <c r="H21" s="21">
        <v>1634611.0999999999</v>
      </c>
      <c r="I21" s="21">
        <v>1558120.2000000002</v>
      </c>
      <c r="J21" s="22"/>
      <c r="K21" s="11">
        <v>339027.5</v>
      </c>
      <c r="L21" s="11">
        <v>339027.5</v>
      </c>
      <c r="M21" s="9"/>
      <c r="N21" s="9"/>
      <c r="O21" s="9">
        <v>1167319.5</v>
      </c>
      <c r="P21" s="23"/>
      <c r="Q21" s="23">
        <f t="shared" si="0"/>
        <v>1167319.5</v>
      </c>
      <c r="R21" s="9">
        <v>1173770</v>
      </c>
      <c r="S21" s="23"/>
      <c r="T21" s="23">
        <f t="shared" si="2"/>
        <v>1173770</v>
      </c>
      <c r="U21" s="40">
        <v>371784.39999999997</v>
      </c>
      <c r="V21" s="41">
        <v>207561.60000000001</v>
      </c>
      <c r="W21" s="40">
        <f t="shared" si="3"/>
        <v>579346</v>
      </c>
      <c r="X21" s="40">
        <v>183676.80000000002</v>
      </c>
      <c r="Y21" s="40">
        <v>191700</v>
      </c>
      <c r="Z21" s="40">
        <f t="shared" si="4"/>
        <v>375376.80000000005</v>
      </c>
      <c r="AA21" s="40">
        <v>24194.799999999999</v>
      </c>
      <c r="AB21" s="40">
        <v>24194.799999999999</v>
      </c>
      <c r="AC21" s="23">
        <f t="shared" si="1"/>
        <v>1902326.2</v>
      </c>
      <c r="AD21" s="23">
        <f t="shared" si="5"/>
        <v>207561.60000000001</v>
      </c>
      <c r="AE21" s="23">
        <f t="shared" si="6"/>
        <v>2109887.7999999998</v>
      </c>
      <c r="AF21" s="23">
        <f t="shared" si="7"/>
        <v>1720669.1</v>
      </c>
      <c r="AG21" s="23">
        <f t="shared" si="8"/>
        <v>191700</v>
      </c>
      <c r="AH21" s="23">
        <f t="shared" si="9"/>
        <v>1912369.1</v>
      </c>
    </row>
    <row r="22" spans="1:34" s="14" customFormat="1" ht="13.5" customHeight="1" x14ac:dyDescent="0.2">
      <c r="A22" s="19"/>
      <c r="B22" s="48" t="s">
        <v>9</v>
      </c>
      <c r="C22" s="48"/>
      <c r="D22" s="48"/>
      <c r="E22" s="48"/>
      <c r="F22" s="48"/>
      <c r="G22" s="20">
        <v>21500</v>
      </c>
      <c r="H22" s="21">
        <v>2441033.5000000005</v>
      </c>
      <c r="I22" s="21">
        <v>2482145.8000000007</v>
      </c>
      <c r="J22" s="22"/>
      <c r="K22" s="11">
        <v>646802.1</v>
      </c>
      <c r="L22" s="11">
        <v>646802.1</v>
      </c>
      <c r="M22" s="9"/>
      <c r="N22" s="9"/>
      <c r="O22" s="9">
        <v>1600178.4</v>
      </c>
      <c r="P22" s="23"/>
      <c r="Q22" s="23">
        <f t="shared" si="0"/>
        <v>1600178.4</v>
      </c>
      <c r="R22" s="9">
        <v>1617826.3</v>
      </c>
      <c r="S22" s="23"/>
      <c r="T22" s="23">
        <f t="shared" si="2"/>
        <v>1617826.3</v>
      </c>
      <c r="U22" s="40">
        <v>407090.8</v>
      </c>
      <c r="V22" s="41"/>
      <c r="W22" s="40">
        <f t="shared" si="3"/>
        <v>407090.8</v>
      </c>
      <c r="X22" s="40">
        <v>731900.2</v>
      </c>
      <c r="Y22" s="40"/>
      <c r="Z22" s="40">
        <f t="shared" si="4"/>
        <v>731900.2</v>
      </c>
      <c r="AA22" s="40">
        <v>35990.199999999997</v>
      </c>
      <c r="AB22" s="40">
        <v>36081</v>
      </c>
      <c r="AC22" s="23">
        <f t="shared" si="1"/>
        <v>2690061.5</v>
      </c>
      <c r="AD22" s="23">
        <f t="shared" si="5"/>
        <v>0</v>
      </c>
      <c r="AE22" s="23">
        <f t="shared" si="6"/>
        <v>2690061.5</v>
      </c>
      <c r="AF22" s="23">
        <f t="shared" si="7"/>
        <v>3032609.5999999996</v>
      </c>
      <c r="AG22" s="23">
        <f t="shared" si="8"/>
        <v>0</v>
      </c>
      <c r="AH22" s="23">
        <f t="shared" si="9"/>
        <v>3032609.5999999996</v>
      </c>
    </row>
    <row r="23" spans="1:34" s="14" customFormat="1" ht="13.5" customHeight="1" x14ac:dyDescent="0.2">
      <c r="A23" s="19"/>
      <c r="B23" s="48" t="s">
        <v>8</v>
      </c>
      <c r="C23" s="48"/>
      <c r="D23" s="48"/>
      <c r="E23" s="48"/>
      <c r="F23" s="48"/>
      <c r="G23" s="20">
        <v>21600</v>
      </c>
      <c r="H23" s="21">
        <v>2782655.9</v>
      </c>
      <c r="I23" s="21">
        <v>2613419.5</v>
      </c>
      <c r="J23" s="22"/>
      <c r="K23" s="11">
        <v>532018.6</v>
      </c>
      <c r="L23" s="11">
        <v>531113</v>
      </c>
      <c r="M23" s="9"/>
      <c r="N23" s="9"/>
      <c r="O23" s="9">
        <v>1520379.5</v>
      </c>
      <c r="P23" s="23"/>
      <c r="Q23" s="23">
        <f t="shared" si="0"/>
        <v>1520379.5</v>
      </c>
      <c r="R23" s="9">
        <v>1519369.5</v>
      </c>
      <c r="S23" s="23"/>
      <c r="T23" s="23">
        <f t="shared" si="2"/>
        <v>1519369.5</v>
      </c>
      <c r="U23" s="40">
        <v>520643.9</v>
      </c>
      <c r="V23" s="41"/>
      <c r="W23" s="40">
        <f t="shared" si="3"/>
        <v>520643.9</v>
      </c>
      <c r="X23" s="40">
        <v>463979.3</v>
      </c>
      <c r="Y23" s="40"/>
      <c r="Z23" s="40">
        <f t="shared" si="4"/>
        <v>463979.3</v>
      </c>
      <c r="AA23" s="40">
        <v>38054</v>
      </c>
      <c r="AB23" s="40">
        <v>36857.800000000003</v>
      </c>
      <c r="AC23" s="23">
        <f t="shared" si="1"/>
        <v>2611096</v>
      </c>
      <c r="AD23" s="23">
        <f t="shared" si="5"/>
        <v>0</v>
      </c>
      <c r="AE23" s="23">
        <f t="shared" si="6"/>
        <v>2611096</v>
      </c>
      <c r="AF23" s="23">
        <f t="shared" si="7"/>
        <v>2551319.5999999996</v>
      </c>
      <c r="AG23" s="23">
        <f t="shared" si="8"/>
        <v>0</v>
      </c>
      <c r="AH23" s="23">
        <f t="shared" si="9"/>
        <v>2551319.5999999996</v>
      </c>
    </row>
    <row r="24" spans="1:34" s="14" customFormat="1" ht="13.5" customHeight="1" x14ac:dyDescent="0.2">
      <c r="A24" s="19"/>
      <c r="B24" s="48" t="s">
        <v>7</v>
      </c>
      <c r="C24" s="48"/>
      <c r="D24" s="48"/>
      <c r="E24" s="48"/>
      <c r="F24" s="48"/>
      <c r="G24" s="20">
        <v>21700</v>
      </c>
      <c r="H24" s="21">
        <v>2092454.8999999994</v>
      </c>
      <c r="I24" s="21">
        <v>1917809.2</v>
      </c>
      <c r="J24" s="22"/>
      <c r="K24" s="11">
        <v>242419.1</v>
      </c>
      <c r="L24" s="11">
        <v>242419.1</v>
      </c>
      <c r="M24" s="9"/>
      <c r="N24" s="9"/>
      <c r="O24" s="9">
        <v>1490430.1</v>
      </c>
      <c r="P24" s="23"/>
      <c r="Q24" s="23">
        <f t="shared" si="0"/>
        <v>1490430.1</v>
      </c>
      <c r="R24" s="9">
        <v>1486199.2</v>
      </c>
      <c r="S24" s="23"/>
      <c r="T24" s="23">
        <f t="shared" si="2"/>
        <v>1486199.2</v>
      </c>
      <c r="U24" s="40">
        <v>470970.1</v>
      </c>
      <c r="V24" s="41"/>
      <c r="W24" s="40">
        <f t="shared" si="3"/>
        <v>470970.1</v>
      </c>
      <c r="X24" s="40">
        <v>609164.1</v>
      </c>
      <c r="Y24" s="40"/>
      <c r="Z24" s="40">
        <f t="shared" si="4"/>
        <v>609164.1</v>
      </c>
      <c r="AA24" s="40">
        <v>27312.1</v>
      </c>
      <c r="AB24" s="40">
        <v>27312.1</v>
      </c>
      <c r="AC24" s="23">
        <f t="shared" si="1"/>
        <v>2231131.4000000004</v>
      </c>
      <c r="AD24" s="23">
        <f t="shared" si="5"/>
        <v>0</v>
      </c>
      <c r="AE24" s="23">
        <f t="shared" si="6"/>
        <v>2231131.4000000004</v>
      </c>
      <c r="AF24" s="23">
        <f t="shared" si="7"/>
        <v>2365094.5</v>
      </c>
      <c r="AG24" s="23">
        <f t="shared" si="8"/>
        <v>0</v>
      </c>
      <c r="AH24" s="23">
        <f t="shared" si="9"/>
        <v>2365094.5</v>
      </c>
    </row>
    <row r="25" spans="1:34" s="14" customFormat="1" ht="13.5" customHeight="1" x14ac:dyDescent="0.2">
      <c r="A25" s="19"/>
      <c r="B25" s="48" t="s">
        <v>6</v>
      </c>
      <c r="C25" s="48"/>
      <c r="D25" s="48"/>
      <c r="E25" s="48"/>
      <c r="F25" s="48"/>
      <c r="G25" s="20">
        <v>21800</v>
      </c>
      <c r="H25" s="21">
        <v>4611366.5999999996</v>
      </c>
      <c r="I25" s="21">
        <v>4302813.5</v>
      </c>
      <c r="J25" s="22"/>
      <c r="K25" s="11"/>
      <c r="L25" s="11"/>
      <c r="M25" s="9"/>
      <c r="N25" s="9"/>
      <c r="O25" s="9">
        <v>4351793.8</v>
      </c>
      <c r="P25" s="23"/>
      <c r="Q25" s="23">
        <f t="shared" si="0"/>
        <v>4351793.8</v>
      </c>
      <c r="R25" s="9">
        <v>4326892.3</v>
      </c>
      <c r="S25" s="23"/>
      <c r="T25" s="23">
        <f t="shared" si="2"/>
        <v>4326892.3</v>
      </c>
      <c r="U25" s="40">
        <v>632177.80000000005</v>
      </c>
      <c r="V25" s="40"/>
      <c r="W25" s="40">
        <f t="shared" si="3"/>
        <v>632177.80000000005</v>
      </c>
      <c r="X25" s="40">
        <v>734451.20000000007</v>
      </c>
      <c r="Y25" s="40"/>
      <c r="Z25" s="40">
        <f t="shared" si="4"/>
        <v>734451.20000000007</v>
      </c>
      <c r="AA25" s="40">
        <v>94617.3</v>
      </c>
      <c r="AB25" s="40">
        <v>94667.7</v>
      </c>
      <c r="AC25" s="23">
        <f t="shared" si="1"/>
        <v>5078588.8999999994</v>
      </c>
      <c r="AD25" s="23">
        <f t="shared" si="5"/>
        <v>0</v>
      </c>
      <c r="AE25" s="23">
        <f t="shared" si="6"/>
        <v>5078588.8999999994</v>
      </c>
      <c r="AF25" s="23">
        <f t="shared" si="7"/>
        <v>5156011.2</v>
      </c>
      <c r="AG25" s="23">
        <f t="shared" si="8"/>
        <v>0</v>
      </c>
      <c r="AH25" s="23">
        <f t="shared" si="9"/>
        <v>5156011.2</v>
      </c>
    </row>
    <row r="26" spans="1:34" s="14" customFormat="1" ht="13.5" customHeight="1" x14ac:dyDescent="0.2">
      <c r="A26" s="19"/>
      <c r="B26" s="48" t="s">
        <v>5</v>
      </c>
      <c r="C26" s="48"/>
      <c r="D26" s="48"/>
      <c r="E26" s="48"/>
      <c r="F26" s="48"/>
      <c r="G26" s="20">
        <v>21900</v>
      </c>
      <c r="H26" s="21">
        <v>2203532.3999999994</v>
      </c>
      <c r="I26" s="21">
        <v>2097831</v>
      </c>
      <c r="J26" s="22"/>
      <c r="K26" s="11">
        <v>420058.2</v>
      </c>
      <c r="L26" s="11">
        <v>420058.2</v>
      </c>
      <c r="M26" s="9"/>
      <c r="N26" s="9"/>
      <c r="O26" s="9">
        <v>1645890.9000000001</v>
      </c>
      <c r="P26" s="23"/>
      <c r="Q26" s="23">
        <f t="shared" si="0"/>
        <v>1645890.9000000001</v>
      </c>
      <c r="R26" s="9">
        <v>1636073.1</v>
      </c>
      <c r="S26" s="23"/>
      <c r="T26" s="23">
        <f t="shared" si="2"/>
        <v>1636073.1</v>
      </c>
      <c r="U26" s="40">
        <v>341502.1</v>
      </c>
      <c r="V26" s="40"/>
      <c r="W26" s="40">
        <f t="shared" si="3"/>
        <v>341502.1</v>
      </c>
      <c r="X26" s="40">
        <v>324985.09999999998</v>
      </c>
      <c r="Y26" s="40"/>
      <c r="Z26" s="40">
        <f t="shared" si="4"/>
        <v>324985.09999999998</v>
      </c>
      <c r="AA26" s="40">
        <v>47497.7</v>
      </c>
      <c r="AB26" s="40">
        <v>47521.5</v>
      </c>
      <c r="AC26" s="23">
        <f t="shared" si="1"/>
        <v>2454948.9000000004</v>
      </c>
      <c r="AD26" s="23">
        <f t="shared" si="5"/>
        <v>0</v>
      </c>
      <c r="AE26" s="23">
        <f t="shared" si="6"/>
        <v>2454948.9000000004</v>
      </c>
      <c r="AF26" s="23">
        <f t="shared" si="7"/>
        <v>2428637.9</v>
      </c>
      <c r="AG26" s="23">
        <f t="shared" si="8"/>
        <v>0</v>
      </c>
      <c r="AH26" s="23">
        <f t="shared" si="9"/>
        <v>2428637.9</v>
      </c>
    </row>
    <row r="27" spans="1:34" s="14" customFormat="1" ht="13.5" customHeight="1" x14ac:dyDescent="0.2">
      <c r="A27" s="19"/>
      <c r="B27" s="48" t="s">
        <v>4</v>
      </c>
      <c r="C27" s="48"/>
      <c r="D27" s="48"/>
      <c r="E27" s="48"/>
      <c r="F27" s="48"/>
      <c r="G27" s="20">
        <v>22000</v>
      </c>
      <c r="H27" s="21">
        <v>1667948.4</v>
      </c>
      <c r="I27" s="21">
        <v>1649501.2000000002</v>
      </c>
      <c r="J27" s="22"/>
      <c r="K27" s="11"/>
      <c r="L27" s="11"/>
      <c r="M27" s="9"/>
      <c r="N27" s="9"/>
      <c r="O27" s="9">
        <v>1344309.2</v>
      </c>
      <c r="P27" s="23"/>
      <c r="Q27" s="23">
        <f t="shared" si="0"/>
        <v>1344309.2</v>
      </c>
      <c r="R27" s="9">
        <v>1415282.8</v>
      </c>
      <c r="S27" s="23"/>
      <c r="T27" s="23">
        <f t="shared" si="2"/>
        <v>1415282.8</v>
      </c>
      <c r="U27" s="40">
        <v>275514.5</v>
      </c>
      <c r="V27" s="40"/>
      <c r="W27" s="40">
        <f t="shared" si="3"/>
        <v>275514.5</v>
      </c>
      <c r="X27" s="40">
        <v>316658.09999999998</v>
      </c>
      <c r="Y27" s="40"/>
      <c r="Z27" s="40">
        <f t="shared" si="4"/>
        <v>316658.09999999998</v>
      </c>
      <c r="AA27" s="40">
        <v>33654.1</v>
      </c>
      <c r="AB27" s="40">
        <v>33747.599999999999</v>
      </c>
      <c r="AC27" s="23">
        <f t="shared" si="1"/>
        <v>1653477.8</v>
      </c>
      <c r="AD27" s="23">
        <f t="shared" si="5"/>
        <v>0</v>
      </c>
      <c r="AE27" s="23">
        <f t="shared" si="6"/>
        <v>1653477.8</v>
      </c>
      <c r="AF27" s="23">
        <f t="shared" si="7"/>
        <v>1765688.5</v>
      </c>
      <c r="AG27" s="23">
        <f t="shared" si="8"/>
        <v>0</v>
      </c>
      <c r="AH27" s="23">
        <f t="shared" si="9"/>
        <v>1765688.5</v>
      </c>
    </row>
    <row r="28" spans="1:34" s="14" customFormat="1" ht="13.5" customHeight="1" x14ac:dyDescent="0.2">
      <c r="A28" s="19"/>
      <c r="B28" s="48" t="s">
        <v>3</v>
      </c>
      <c r="C28" s="48"/>
      <c r="D28" s="48"/>
      <c r="E28" s="48"/>
      <c r="F28" s="48"/>
      <c r="G28" s="20">
        <v>22100</v>
      </c>
      <c r="H28" s="21">
        <v>1604719.9999999995</v>
      </c>
      <c r="I28" s="21">
        <v>1538681.3999999994</v>
      </c>
      <c r="J28" s="22"/>
      <c r="K28" s="11"/>
      <c r="L28" s="11"/>
      <c r="M28" s="9"/>
      <c r="N28" s="9"/>
      <c r="O28" s="9">
        <v>1312809.9000000001</v>
      </c>
      <c r="P28" s="23"/>
      <c r="Q28" s="23">
        <f t="shared" si="0"/>
        <v>1312809.9000000001</v>
      </c>
      <c r="R28" s="9">
        <v>1310590.6000000001</v>
      </c>
      <c r="S28" s="23"/>
      <c r="T28" s="23">
        <f t="shared" si="2"/>
        <v>1310590.6000000001</v>
      </c>
      <c r="U28" s="40">
        <v>256713.2</v>
      </c>
      <c r="V28" s="40"/>
      <c r="W28" s="40">
        <f t="shared" si="3"/>
        <v>256713.2</v>
      </c>
      <c r="X28" s="40">
        <v>248107.30000000002</v>
      </c>
      <c r="Y28" s="40"/>
      <c r="Z28" s="40">
        <f t="shared" si="4"/>
        <v>248107.30000000002</v>
      </c>
      <c r="AA28" s="40">
        <v>29336.3</v>
      </c>
      <c r="AB28" s="40">
        <v>29495.4</v>
      </c>
      <c r="AC28" s="23">
        <f t="shared" si="1"/>
        <v>1598859.4000000001</v>
      </c>
      <c r="AD28" s="23">
        <f t="shared" si="5"/>
        <v>0</v>
      </c>
      <c r="AE28" s="23">
        <f t="shared" si="6"/>
        <v>1598859.4000000001</v>
      </c>
      <c r="AF28" s="23">
        <f t="shared" si="7"/>
        <v>1588193.3</v>
      </c>
      <c r="AG28" s="23">
        <f t="shared" si="8"/>
        <v>0</v>
      </c>
      <c r="AH28" s="23">
        <f t="shared" si="9"/>
        <v>1588193.3</v>
      </c>
    </row>
    <row r="29" spans="1:34" s="14" customFormat="1" ht="13.15" customHeight="1" x14ac:dyDescent="0.2">
      <c r="A29" s="19"/>
      <c r="B29" s="48" t="s">
        <v>2</v>
      </c>
      <c r="C29" s="48"/>
      <c r="D29" s="48"/>
      <c r="E29" s="48"/>
      <c r="F29" s="48"/>
      <c r="G29" s="20">
        <v>22200</v>
      </c>
      <c r="H29" s="21">
        <v>1774843.7000000002</v>
      </c>
      <c r="I29" s="21">
        <v>2384743.4999999995</v>
      </c>
      <c r="J29" s="22"/>
      <c r="K29" s="11"/>
      <c r="L29" s="11"/>
      <c r="M29" s="9"/>
      <c r="N29" s="9"/>
      <c r="O29" s="9">
        <v>1480434.9000000001</v>
      </c>
      <c r="P29" s="23"/>
      <c r="Q29" s="23">
        <f t="shared" si="0"/>
        <v>1480434.9000000001</v>
      </c>
      <c r="R29" s="9">
        <v>1468261.2</v>
      </c>
      <c r="S29" s="23"/>
      <c r="T29" s="23">
        <f t="shared" si="2"/>
        <v>1468261.2</v>
      </c>
      <c r="U29" s="40">
        <v>401570.9</v>
      </c>
      <c r="V29" s="40"/>
      <c r="W29" s="40">
        <f t="shared" si="3"/>
        <v>401570.9</v>
      </c>
      <c r="X29" s="40">
        <v>455484.3</v>
      </c>
      <c r="Y29" s="40"/>
      <c r="Z29" s="40">
        <f t="shared" si="4"/>
        <v>455484.3</v>
      </c>
      <c r="AA29" s="40">
        <v>31284.3</v>
      </c>
      <c r="AB29" s="40">
        <v>31284.3</v>
      </c>
      <c r="AC29" s="23">
        <f t="shared" si="1"/>
        <v>1913290.1000000003</v>
      </c>
      <c r="AD29" s="23">
        <f t="shared" si="5"/>
        <v>0</v>
      </c>
      <c r="AE29" s="23">
        <f t="shared" si="6"/>
        <v>1913290.1000000003</v>
      </c>
      <c r="AF29" s="23">
        <f t="shared" si="7"/>
        <v>1955029.8</v>
      </c>
      <c r="AG29" s="23">
        <f t="shared" si="8"/>
        <v>0</v>
      </c>
      <c r="AH29" s="23">
        <f t="shared" si="9"/>
        <v>1955029.8</v>
      </c>
    </row>
    <row r="30" spans="1:34" s="14" customFormat="1" ht="25.9" customHeight="1" x14ac:dyDescent="0.2">
      <c r="A30" s="19"/>
      <c r="B30" s="26" t="s">
        <v>31</v>
      </c>
      <c r="C30" s="26"/>
      <c r="D30" s="26"/>
      <c r="E30" s="26"/>
      <c r="F30" s="26"/>
      <c r="G30" s="20"/>
      <c r="H30" s="21"/>
      <c r="I30" s="21"/>
      <c r="J30" s="22"/>
      <c r="K30" s="11">
        <v>285073.09999999998</v>
      </c>
      <c r="L30" s="11">
        <v>581549</v>
      </c>
      <c r="M30" s="11">
        <v>114677.3</v>
      </c>
      <c r="N30" s="11">
        <v>233941.8</v>
      </c>
      <c r="O30" s="23">
        <v>0</v>
      </c>
      <c r="P30" s="23"/>
      <c r="Q30" s="23"/>
      <c r="R30" s="23">
        <v>0</v>
      </c>
      <c r="S30" s="23"/>
      <c r="T30" s="23"/>
      <c r="U30" s="42">
        <v>163485.79999999999</v>
      </c>
      <c r="V30" s="42"/>
      <c r="W30" s="40">
        <f>U30+V30</f>
        <v>163485.79999999999</v>
      </c>
      <c r="X30" s="42">
        <v>190863</v>
      </c>
      <c r="Y30" s="42"/>
      <c r="Z30" s="42">
        <f>X30+Y30</f>
        <v>190863</v>
      </c>
      <c r="AA30" s="42">
        <v>470200</v>
      </c>
      <c r="AB30" s="42">
        <v>470200</v>
      </c>
      <c r="AC30" s="23">
        <f t="shared" ref="AC30" si="10">K30+M30+O30+U30+AA30</f>
        <v>1033436.2</v>
      </c>
      <c r="AD30" s="23">
        <v>0</v>
      </c>
      <c r="AE30" s="23">
        <f t="shared" si="6"/>
        <v>1033436.2</v>
      </c>
      <c r="AF30" s="23">
        <f t="shared" si="7"/>
        <v>1476553.8</v>
      </c>
      <c r="AG30" s="23">
        <v>0</v>
      </c>
      <c r="AH30" s="23">
        <f t="shared" si="9"/>
        <v>1476553.8</v>
      </c>
    </row>
    <row r="31" spans="1:34" s="25" customFormat="1" ht="12.6" customHeight="1" x14ac:dyDescent="0.2">
      <c r="A31" s="27"/>
      <c r="B31" s="28" t="s">
        <v>1</v>
      </c>
      <c r="C31" s="24"/>
      <c r="D31" s="24"/>
      <c r="E31" s="24"/>
      <c r="F31" s="24"/>
      <c r="G31" s="29">
        <v>10000</v>
      </c>
      <c r="H31" s="24">
        <v>67126151.600000054</v>
      </c>
      <c r="I31" s="24">
        <v>63992011.100000024</v>
      </c>
      <c r="J31" s="24"/>
      <c r="K31" s="10">
        <f>SUM(K8:K30)</f>
        <v>5201730.6999999993</v>
      </c>
      <c r="L31" s="10">
        <f t="shared" ref="L31:AH31" si="11">SUM(L8:L30)</f>
        <v>5550959.8999999994</v>
      </c>
      <c r="M31" s="10">
        <f t="shared" si="11"/>
        <v>886798.29999999993</v>
      </c>
      <c r="N31" s="10">
        <f t="shared" si="11"/>
        <v>1005576.7999999998</v>
      </c>
      <c r="O31" s="10">
        <f t="shared" si="11"/>
        <v>49635742.699999996</v>
      </c>
      <c r="P31" s="10">
        <f t="shared" si="11"/>
        <v>0</v>
      </c>
      <c r="Q31" s="10">
        <f t="shared" si="11"/>
        <v>49635742.699999996</v>
      </c>
      <c r="R31" s="10">
        <f t="shared" si="11"/>
        <v>49471336.700000003</v>
      </c>
      <c r="S31" s="10">
        <f t="shared" si="11"/>
        <v>0</v>
      </c>
      <c r="T31" s="10">
        <f t="shared" si="11"/>
        <v>49471336.700000003</v>
      </c>
      <c r="U31" s="10">
        <f t="shared" si="11"/>
        <v>11924039.100000001</v>
      </c>
      <c r="V31" s="10">
        <f t="shared" si="11"/>
        <v>207561.60000000001</v>
      </c>
      <c r="W31" s="10">
        <f t="shared" si="11"/>
        <v>12131600.700000001</v>
      </c>
      <c r="X31" s="10">
        <f t="shared" si="11"/>
        <v>14652525.700000001</v>
      </c>
      <c r="Y31" s="10">
        <f t="shared" si="11"/>
        <v>191700</v>
      </c>
      <c r="Z31" s="10">
        <f t="shared" si="11"/>
        <v>14844225.700000001</v>
      </c>
      <c r="AA31" s="10">
        <f t="shared" si="11"/>
        <v>1284783.4000000001</v>
      </c>
      <c r="AB31" s="10">
        <f t="shared" si="11"/>
        <v>1284697.7</v>
      </c>
      <c r="AC31" s="10">
        <f t="shared" si="11"/>
        <v>68933094.200000003</v>
      </c>
      <c r="AD31" s="10">
        <f t="shared" si="11"/>
        <v>207561.60000000001</v>
      </c>
      <c r="AE31" s="10">
        <f t="shared" si="11"/>
        <v>69140655.799999997</v>
      </c>
      <c r="AF31" s="10">
        <f t="shared" si="11"/>
        <v>71965096.799999997</v>
      </c>
      <c r="AG31" s="10">
        <f t="shared" si="11"/>
        <v>191700</v>
      </c>
      <c r="AH31" s="10">
        <f t="shared" si="11"/>
        <v>72156796.799999997</v>
      </c>
    </row>
    <row r="32" spans="1:34" s="14" customFormat="1" ht="12.75" customHeight="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30"/>
      <c r="N32" s="30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30"/>
      <c r="AH32" s="30"/>
    </row>
    <row r="33" spans="11:34" s="14" customFormat="1" x14ac:dyDescent="0.2">
      <c r="AC33" s="31"/>
      <c r="AD33" s="31"/>
      <c r="AE33" s="31"/>
      <c r="AF33" s="31"/>
      <c r="AG33" s="31"/>
      <c r="AH33" s="31"/>
    </row>
    <row r="34" spans="11:34" s="14" customFormat="1" x14ac:dyDescent="0.2">
      <c r="U34" s="39"/>
      <c r="V34" s="39"/>
      <c r="W34" s="39"/>
      <c r="AC34" s="32"/>
      <c r="AD34" s="32"/>
      <c r="AE34" s="32"/>
      <c r="AF34" s="32"/>
      <c r="AG34" s="32"/>
      <c r="AH34" s="32"/>
    </row>
    <row r="35" spans="11:34" x14ac:dyDescent="0.2"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6"/>
      <c r="Z35" s="33"/>
      <c r="AA35" s="33"/>
      <c r="AB35" s="33"/>
      <c r="AC35" s="33"/>
      <c r="AD35" s="33"/>
      <c r="AE35" s="33"/>
      <c r="AF35" s="33"/>
      <c r="AG35" s="33"/>
      <c r="AH35" s="33"/>
    </row>
  </sheetData>
  <mergeCells count="37">
    <mergeCell ref="B15:F15"/>
    <mergeCell ref="B16:F16"/>
    <mergeCell ref="B17:F17"/>
    <mergeCell ref="B18:F18"/>
    <mergeCell ref="B29:F29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12:F12"/>
    <mergeCell ref="B5:B7"/>
    <mergeCell ref="B13:F13"/>
    <mergeCell ref="B8:F8"/>
    <mergeCell ref="B14:F14"/>
    <mergeCell ref="B9:F9"/>
    <mergeCell ref="B10:F10"/>
    <mergeCell ref="B11:F11"/>
    <mergeCell ref="O5:T5"/>
    <mergeCell ref="K5:L5"/>
    <mergeCell ref="O6:Q6"/>
    <mergeCell ref="R6:T6"/>
    <mergeCell ref="Z1:AB1"/>
    <mergeCell ref="AC6:AE6"/>
    <mergeCell ref="AF6:AH6"/>
    <mergeCell ref="AA5:AB5"/>
    <mergeCell ref="U5:Z5"/>
    <mergeCell ref="U6:W6"/>
    <mergeCell ref="X6:Z6"/>
    <mergeCell ref="AC5:AH5"/>
    <mergeCell ref="K3:AB3"/>
    <mergeCell ref="M5:N5"/>
  </mergeCells>
  <pageMargins left="0.19685039370078741" right="0" top="0.39370078740157483" bottom="0" header="0" footer="0"/>
  <pageSetup paperSize="9" scale="72" firstPageNumber="2757" orientation="landscape" useFirstPageNumber="1" r:id="rId1"/>
  <headerFooter alignWithMargins="0">
    <oddFooter>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(МБТ) плановый</vt:lpstr>
      <vt:lpstr>'Пр (МБТ) плановый'!Заголовки_для_печати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Плеханова Татьяна Геннадьевна</dc:creator>
  <cp:lastModifiedBy>Шубная  Юлия  Петровна</cp:lastModifiedBy>
  <cp:lastPrinted>2018-09-06T05:11:25Z</cp:lastPrinted>
  <dcterms:created xsi:type="dcterms:W3CDTF">2016-10-17T05:48:05Z</dcterms:created>
  <dcterms:modified xsi:type="dcterms:W3CDTF">2018-09-06T05:12:12Z</dcterms:modified>
</cp:coreProperties>
</file>